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480" windowHeight="7080" activeTab="0"/>
  </bookViews>
  <sheets>
    <sheet name="Experiment description" sheetId="1" r:id="rId1"/>
    <sheet name="Data" sheetId="2" r:id="rId2"/>
    <sheet name="Results" sheetId="3" r:id="rId3"/>
    <sheet name="Pictures" sheetId="4" r:id="rId4"/>
  </sheets>
  <definedNames/>
  <calcPr fullCalcOnLoad="1"/>
</workbook>
</file>

<file path=xl/sharedStrings.xml><?xml version="1.0" encoding="utf-8"?>
<sst xmlns="http://schemas.openxmlformats.org/spreadsheetml/2006/main" count="276" uniqueCount="93">
  <si>
    <t>Sowing date</t>
  </si>
  <si>
    <t>Planting date</t>
  </si>
  <si>
    <t>Harvest maturity for marketing (date)</t>
  </si>
  <si>
    <t>Number of leaves at planting time</t>
  </si>
  <si>
    <t>Number of lost plants</t>
  </si>
  <si>
    <t>SA155</t>
  </si>
  <si>
    <t>Spricana Kupana</t>
  </si>
  <si>
    <t>SA207</t>
  </si>
  <si>
    <t>Winterhäuptel Moosbacher</t>
  </si>
  <si>
    <t>SA201</t>
  </si>
  <si>
    <t>Frühlingsgruss</t>
  </si>
  <si>
    <t>SA142</t>
  </si>
  <si>
    <t>Salatmischung Cenic'</t>
  </si>
  <si>
    <t>SA148</t>
  </si>
  <si>
    <t>Jesenska Salata Bogdanovic</t>
  </si>
  <si>
    <t>SA157</t>
  </si>
  <si>
    <t>Jesenske Salata</t>
  </si>
  <si>
    <t>14</t>
  </si>
  <si>
    <t>16</t>
  </si>
  <si>
    <t>12</t>
  </si>
  <si>
    <t>13</t>
  </si>
  <si>
    <t>9</t>
  </si>
  <si>
    <t>11</t>
  </si>
  <si>
    <t>15</t>
  </si>
  <si>
    <t>20</t>
  </si>
  <si>
    <t>18</t>
  </si>
  <si>
    <t>2.12.2008</t>
  </si>
  <si>
    <t>0</t>
  </si>
  <si>
    <t>1</t>
  </si>
  <si>
    <t>2</t>
  </si>
  <si>
    <t>8</t>
  </si>
  <si>
    <t>4</t>
  </si>
  <si>
    <t>22.12.08</t>
  </si>
  <si>
    <t>12.05.09</t>
  </si>
  <si>
    <t>LVZ Wies, outdoor</t>
  </si>
  <si>
    <t>9.03.2009</t>
  </si>
  <si>
    <t>Country:</t>
  </si>
  <si>
    <t>Experiment description</t>
  </si>
  <si>
    <t>22.04.09</t>
  </si>
  <si>
    <t xml:space="preserve"> 20</t>
  </si>
  <si>
    <t xml:space="preserve">Number of survived plants </t>
  </si>
  <si>
    <t>12.5.</t>
  </si>
  <si>
    <t>13.5.</t>
  </si>
  <si>
    <t>Austria</t>
  </si>
  <si>
    <t>Franziska Lerch</t>
  </si>
  <si>
    <t>Location</t>
  </si>
  <si>
    <t>Fachschule Langenlois, A-3553 Langenlois</t>
  </si>
  <si>
    <t>Vermehrungsgarten Arche Noah, A 3553 Langenlois</t>
  </si>
  <si>
    <t xml:space="preserve">Landwirtschaftliches Versuchszentrum,  A-8551Wies </t>
  </si>
  <si>
    <t>Location 2 LVZ Wies</t>
  </si>
  <si>
    <t>LVZ Wies, tunnel unheated</t>
  </si>
  <si>
    <t>7.5.</t>
  </si>
  <si>
    <t>AT046</t>
  </si>
  <si>
    <t>var. capitata</t>
  </si>
  <si>
    <t>Location 1 Langenlois</t>
  </si>
  <si>
    <r>
      <t>Condition:</t>
    </r>
    <r>
      <rPr>
        <sz val="10"/>
        <rFont val="Arial"/>
        <family val="0"/>
      </rPr>
      <t xml:space="preserve"> frost-protected in a plastic tunnel</t>
    </r>
  </si>
  <si>
    <r>
      <t>Planting set:</t>
    </r>
    <r>
      <rPr>
        <sz val="10"/>
        <rFont val="Arial"/>
        <family val="0"/>
      </rPr>
      <t xml:space="preserve"> 85 plants per accession were planted in one plot without replication. Silty soil. Plant distance 30 cm. Row distance 30 cm. Sowing date 15.09.2008. Planting date 20.10.2008.</t>
    </r>
  </si>
  <si>
    <r>
      <t>Condition:</t>
    </r>
    <r>
      <rPr>
        <sz val="10"/>
        <rFont val="Arial"/>
        <family val="0"/>
      </rPr>
      <t xml:space="preserve"> field conditions outdoor covered by a fleece</t>
    </r>
  </si>
  <si>
    <r>
      <t>Planting set:</t>
    </r>
    <r>
      <rPr>
        <sz val="10"/>
        <rFont val="Arial"/>
        <family val="0"/>
      </rPr>
      <t xml:space="preserve"> 60 plants per accession were planted in one plot without replication. Silty soil. Plant distance 30 cm. Row distance 30 cm. Sowing date 15.09.2008. Planting date 20.10.2008.</t>
    </r>
  </si>
  <si>
    <r>
      <t>Condition:</t>
    </r>
    <r>
      <rPr>
        <sz val="10"/>
        <rFont val="Arial"/>
        <family val="0"/>
      </rPr>
      <t xml:space="preserve"> protected conditions in a unheated plastic tunnel</t>
    </r>
  </si>
  <si>
    <r>
      <t>Planting set</t>
    </r>
    <r>
      <rPr>
        <sz val="10"/>
        <rFont val="Arial"/>
        <family val="0"/>
      </rPr>
      <t>: 30 plants per accession were planted in one plot without replication.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Soil: tony silt, very little humus. </t>
    </r>
    <r>
      <rPr>
        <sz val="10"/>
        <rFont val="Arial"/>
        <family val="0"/>
      </rPr>
      <t xml:space="preserve">Plant distance 30 cm. Row distance 30 cm. Sowing date 15.09.2008. Plantig date 09.10.2009. </t>
    </r>
  </si>
  <si>
    <t>Langenlois, outdoor</t>
  </si>
  <si>
    <t>Langenlois, tunnel frost-protected</t>
  </si>
  <si>
    <t>Number of plants per plot</t>
  </si>
  <si>
    <t>17</t>
  </si>
  <si>
    <t>19</t>
  </si>
  <si>
    <t>21</t>
  </si>
  <si>
    <t>10</t>
  </si>
  <si>
    <t>% overwintered plants</t>
  </si>
  <si>
    <r>
      <t>Planting set</t>
    </r>
    <r>
      <rPr>
        <sz val="10"/>
        <rFont val="Arial"/>
        <family val="0"/>
      </rPr>
      <t xml:space="preserve">: 30 plants per accession were planted in one plot without replication. </t>
    </r>
    <r>
      <rPr>
        <sz val="10"/>
        <rFont val="Arial"/>
        <family val="2"/>
      </rPr>
      <t xml:space="preserve">Soil: tony silt, very little humus.  </t>
    </r>
    <r>
      <rPr>
        <sz val="10"/>
        <rFont val="Arial"/>
        <family val="0"/>
      </rPr>
      <t xml:space="preserve">Plant distance 30 cm. Row distance 30 cm. Sowing date 15.09.2008. </t>
    </r>
  </si>
  <si>
    <t>In 2008/2009 6 accessions of lettuce where tested for winter hardiness. Two locations with different climatic conditions in Austria where chosen. On each location the 6 lettuce accessions where grown outside on the field covered by a fleece and as well in a plastic tunnel.</t>
  </si>
  <si>
    <t xml:space="preserve">Comments for loss </t>
  </si>
  <si>
    <r>
      <t>Damages:</t>
    </r>
    <r>
      <rPr>
        <sz val="10"/>
        <rFont val="Arial"/>
        <family val="0"/>
      </rPr>
      <t xml:space="preserve"> A high infestation by </t>
    </r>
    <r>
      <rPr>
        <i/>
        <sz val="10"/>
        <rFont val="Arial"/>
        <family val="2"/>
      </rPr>
      <t>Botrytis cinerea</t>
    </r>
    <r>
      <rPr>
        <sz val="10"/>
        <rFont val="Arial"/>
        <family val="0"/>
      </rPr>
      <t xml:space="preserve"> and </t>
    </r>
    <r>
      <rPr>
        <i/>
        <sz val="10"/>
        <rFont val="Arial"/>
        <family val="2"/>
      </rPr>
      <t xml:space="preserve">Sclerotinia spp. </t>
    </r>
    <r>
      <rPr>
        <sz val="10"/>
        <rFont val="Arial"/>
        <family val="0"/>
      </rPr>
      <t>resulted in a complete loss of all accessions in March</t>
    </r>
  </si>
  <si>
    <r>
      <t>Damages:</t>
    </r>
    <r>
      <rPr>
        <sz val="10"/>
        <rFont val="Arial"/>
        <family val="0"/>
      </rPr>
      <t xml:space="preserve"> A high infastation by </t>
    </r>
    <r>
      <rPr>
        <i/>
        <sz val="10"/>
        <rFont val="Arial"/>
        <family val="2"/>
      </rPr>
      <t>Botrytis cinerea</t>
    </r>
    <r>
      <rPr>
        <sz val="10"/>
        <rFont val="Arial"/>
        <family val="0"/>
      </rPr>
      <t xml:space="preserve"> and the period  of 17 days with -3 to -9 °C  resulted in a complete loss of all accessions already in in January.</t>
    </r>
  </si>
  <si>
    <t>INSTCODE</t>
  </si>
  <si>
    <t>ACCENUMB</t>
  </si>
  <si>
    <t>SPECIES</t>
  </si>
  <si>
    <t>SUBTAXA</t>
  </si>
  <si>
    <t>ACCNAME</t>
  </si>
  <si>
    <r>
      <t>Climate:</t>
    </r>
    <r>
      <rPr>
        <sz val="10"/>
        <rFont val="Arial"/>
        <family val="0"/>
      </rPr>
      <t xml:space="preserve"> The period was comparably cold. Temperature from September to December 2008 were 1.7 to 5.2 °C lower than the long term records (1971 - 2000). Between January and May 2009 temperature was 3.1 to 5.9 °C below the long term records. In December and January there was a period of about 20 days with -9 to -12 °C without snow cover.
</t>
    </r>
    <r>
      <rPr>
        <sz val="10"/>
        <rFont val="Arial"/>
        <family val="0"/>
      </rPr>
      <t xml:space="preserve">Precipitation in September and November 2008 was higher (75mm and 55mm) than the long term record (39mm and 28mm). Rainfall in March 2009 was 4 times </t>
    </r>
    <r>
      <rPr>
        <sz val="10"/>
        <rFont val="Arial"/>
        <family val="2"/>
      </rPr>
      <t>higher</t>
    </r>
    <r>
      <rPr>
        <sz val="10"/>
        <rFont val="Arial"/>
        <family val="0"/>
      </rPr>
      <t xml:space="preserve"> (114mm)</t>
    </r>
    <r>
      <rPr>
        <sz val="10"/>
        <rFont val="Arial"/>
        <family val="2"/>
      </rPr>
      <t xml:space="preserve"> than</t>
    </r>
    <r>
      <rPr>
        <sz val="10"/>
        <rFont val="Arial"/>
        <family val="0"/>
      </rPr>
      <t xml:space="preserve"> the average (23mm). April was dry with 5,9mm, May was quite wet with 75mm.
</t>
    </r>
  </si>
  <si>
    <r>
      <t>Climate:</t>
    </r>
    <r>
      <rPr>
        <sz val="10"/>
        <rFont val="Arial"/>
        <family val="0"/>
      </rPr>
      <t xml:space="preserve"> Also at this location there was a comparably cold period of 17 days with temperatures of -3 to -9 °C without snow cover.</t>
    </r>
  </si>
  <si>
    <t>rot</t>
  </si>
  <si>
    <t xml:space="preserve">Plant diameter in cm means </t>
  </si>
  <si>
    <t>Number of leaves  means</t>
  </si>
  <si>
    <t>Lactuca sativa</t>
  </si>
  <si>
    <r>
      <t>Cultivated lettuce (</t>
    </r>
    <r>
      <rPr>
        <b/>
        <i/>
        <sz val="12"/>
        <rFont val="Arial"/>
        <family val="2"/>
      </rPr>
      <t>Lactuca sativa</t>
    </r>
    <r>
      <rPr>
        <b/>
        <sz val="12"/>
        <rFont val="Arial"/>
        <family val="2"/>
      </rPr>
      <t>)</t>
    </r>
  </si>
  <si>
    <t>Institute:</t>
  </si>
  <si>
    <t>Arche Noah</t>
  </si>
  <si>
    <t>Contact:</t>
  </si>
  <si>
    <t>Experimental sites</t>
  </si>
  <si>
    <r>
      <t>frozen and</t>
    </r>
    <r>
      <rPr>
        <i/>
        <sz val="10"/>
        <rFont val="Arial"/>
        <family val="2"/>
      </rPr>
      <t xml:space="preserve"> Botrytis cinerea </t>
    </r>
  </si>
  <si>
    <r>
      <t>Botrytis cinere</t>
    </r>
    <r>
      <rPr>
        <sz val="10"/>
        <rFont val="Arial"/>
        <family val="2"/>
      </rPr>
      <t xml:space="preserve">a and </t>
    </r>
    <r>
      <rPr>
        <i/>
        <sz val="10"/>
        <rFont val="Arial"/>
        <family val="2"/>
      </rPr>
      <t>Sclerotinia spp.</t>
    </r>
  </si>
  <si>
    <r>
      <t xml:space="preserve">Results:
Plant development until winter
</t>
    </r>
    <r>
      <rPr>
        <sz val="10"/>
        <rFont val="Arial"/>
        <family val="2"/>
      </rPr>
      <t>By December 2008 plant size in location 2/ Wies was bigger (17-32cm) than in location 1/Langenlois (9-20 cm). This could have contributed to the bad overwintering performance of varieties at location 2.</t>
    </r>
    <r>
      <rPr>
        <b/>
        <sz val="10"/>
        <rFont val="Arial"/>
        <family val="2"/>
      </rPr>
      <t xml:space="preserve">
Plant development under protected conditions
</t>
    </r>
    <r>
      <rPr>
        <sz val="10"/>
        <rFont val="Arial"/>
        <family val="2"/>
      </rPr>
      <t xml:space="preserve">At location 2/ plastic tunnel all plants hat to be removed by mid-January 2009 because of an infestation with Botrytis cinerea during a cold period of –5 until -12 °C. 
At location 1/ plastic tunnel all plants had to be removed in the beginning of March because of plant rot from Botrytis cinerea and Sclerotinia ssp.. 
</t>
    </r>
    <r>
      <rPr>
        <b/>
        <sz val="10"/>
        <rFont val="Arial"/>
        <family val="2"/>
      </rPr>
      <t xml:space="preserve">
Plant development outdoor
B</t>
    </r>
    <r>
      <rPr>
        <sz val="10"/>
        <rFont val="Arial"/>
        <family val="2"/>
      </rPr>
      <t xml:space="preserve">etween 20% and 80% of plants per accession could be harvested from outdoor overwintering plants at both locations.
</t>
    </r>
    <r>
      <rPr>
        <b/>
        <sz val="10"/>
        <rFont val="Arial"/>
        <family val="2"/>
      </rPr>
      <t xml:space="preserve">
Conclusion:
</t>
    </r>
    <r>
      <rPr>
        <sz val="10"/>
        <rFont val="Arial"/>
        <family val="2"/>
      </rPr>
      <t xml:space="preserve">Conclusions must be drawn with caution. Observations are based on one period only. No replication of plots was performed.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Preliminary conclusions are:
Protected cultivation is not recommended for overwintering winter lettuce varieties. 
The results require further evidence from field trials.</t>
    </r>
  </si>
</sst>
</file>

<file path=xl/styles.xml><?xml version="1.0" encoding="utf-8"?>
<styleSheet xmlns="http://schemas.openxmlformats.org/spreadsheetml/2006/main">
  <numFmts count="4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d/\ mmm/"/>
    <numFmt numFmtId="189" formatCode="0.000000000"/>
    <numFmt numFmtId="190" formatCode="0.0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d/m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1" fillId="0" borderId="1" xfId="0" applyFont="1" applyBorder="1" applyAlignment="1">
      <alignment/>
    </xf>
    <xf numFmtId="0" fontId="6" fillId="2" borderId="4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2" fillId="3" borderId="1" xfId="22" applyFont="1" applyFill="1" applyBorder="1" applyAlignment="1">
      <alignment horizontal="left"/>
      <protection/>
    </xf>
    <xf numFmtId="0" fontId="2" fillId="3" borderId="4" xfId="22" applyFont="1" applyFill="1" applyBorder="1" applyAlignment="1">
      <alignment horizontal="left"/>
      <protection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/>
    </xf>
    <xf numFmtId="49" fontId="0" fillId="4" borderId="1" xfId="0" applyNumberFormat="1" applyFont="1" applyFill="1" applyBorder="1" applyAlignment="1">
      <alignment horizontal="left" wrapText="1"/>
    </xf>
    <xf numFmtId="49" fontId="0" fillId="4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3" fillId="0" borderId="0" xfId="0" applyFont="1" applyAlignment="1">
      <alignment/>
    </xf>
    <xf numFmtId="0" fontId="1" fillId="5" borderId="1" xfId="0" applyFont="1" applyFill="1" applyBorder="1" applyAlignment="1">
      <alignment vertical="top"/>
    </xf>
    <xf numFmtId="14" fontId="0" fillId="2" borderId="1" xfId="0" applyNumberFormat="1" applyFont="1" applyFill="1" applyBorder="1" applyAlignment="1">
      <alignment horizontal="left"/>
    </xf>
    <xf numFmtId="0" fontId="1" fillId="5" borderId="1" xfId="0" applyFont="1" applyFill="1" applyBorder="1" applyAlignment="1">
      <alignment horizontal="left" vertical="top"/>
    </xf>
    <xf numFmtId="49" fontId="1" fillId="5" borderId="1" xfId="0" applyNumberFormat="1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0" fillId="2" borderId="6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10" xfId="0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vertical="top" wrapText="1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6" fillId="2" borderId="2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0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1" fontId="0" fillId="2" borderId="1" xfId="0" applyNumberFormat="1" applyFont="1" applyFill="1" applyBorder="1" applyAlignment="1">
      <alignment horizontal="center"/>
    </xf>
    <xf numFmtId="198" fontId="0" fillId="2" borderId="1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Deutsch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outdoor cultivation of winter lettuce at two locations 2008/09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Wies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Data!$E$5:$E$10</c:f>
              <c:strCache>
                <c:ptCount val="6"/>
                <c:pt idx="0">
                  <c:v>Spricana Kupana</c:v>
                </c:pt>
                <c:pt idx="1">
                  <c:v>Winterhäuptel Moosbacher</c:v>
                </c:pt>
                <c:pt idx="2">
                  <c:v>Frühlingsgruss</c:v>
                </c:pt>
                <c:pt idx="3">
                  <c:v>Salatmischung Cenic'</c:v>
                </c:pt>
                <c:pt idx="4">
                  <c:v>Jesenska Salata Bogdanovic</c:v>
                </c:pt>
                <c:pt idx="5">
                  <c:v>Jesenske Salata</c:v>
                </c:pt>
              </c:strCache>
            </c:strRef>
          </c:cat>
          <c:val>
            <c:numRef>
              <c:f>Data!$T$5:$T$10</c:f>
              <c:numCache>
                <c:ptCount val="6"/>
                <c:pt idx="0">
                  <c:v>56.666666666666664</c:v>
                </c:pt>
                <c:pt idx="1">
                  <c:v>23.333333333333332</c:v>
                </c:pt>
                <c:pt idx="2">
                  <c:v>0</c:v>
                </c:pt>
                <c:pt idx="3">
                  <c:v>43.333333333333336</c:v>
                </c:pt>
                <c:pt idx="4">
                  <c:v>50</c:v>
                </c:pt>
                <c:pt idx="5">
                  <c:v>76.66666666666667</c:v>
                </c:pt>
              </c:numCache>
            </c:numRef>
          </c:val>
        </c:ser>
        <c:ser>
          <c:idx val="1"/>
          <c:order val="1"/>
          <c:tx>
            <c:v>Langenlois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Data!$T$17:$T$22</c:f>
              <c:numCache>
                <c:ptCount val="6"/>
                <c:pt idx="0">
                  <c:v>63.333333333333336</c:v>
                </c:pt>
                <c:pt idx="1">
                  <c:v>50</c:v>
                </c:pt>
                <c:pt idx="2">
                  <c:v>20</c:v>
                </c:pt>
                <c:pt idx="3">
                  <c:v>80</c:v>
                </c:pt>
                <c:pt idx="4">
                  <c:v>76.66666666666667</c:v>
                </c:pt>
                <c:pt idx="5">
                  <c:v>66.66666666666667</c:v>
                </c:pt>
              </c:numCache>
            </c:numRef>
          </c:val>
        </c:ser>
        <c:axId val="14013887"/>
        <c:axId val="59016120"/>
      </c:barChart>
      <c:catAx>
        <c:axId val="14013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16120"/>
        <c:crosses val="autoZero"/>
        <c:auto val="1"/>
        <c:lblOffset val="100"/>
        <c:noMultiLvlLbl val="0"/>
      </c:catAx>
      <c:valAx>
        <c:axId val="59016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overwintered plants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0138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76200</xdr:rowOff>
    </xdr:from>
    <xdr:to>
      <xdr:col>10</xdr:col>
      <xdr:colOff>180975</xdr:colOff>
      <xdr:row>29</xdr:row>
      <xdr:rowOff>57150</xdr:rowOff>
    </xdr:to>
    <xdr:graphicFrame>
      <xdr:nvGraphicFramePr>
        <xdr:cNvPr id="1" name="Chart 2"/>
        <xdr:cNvGraphicFramePr/>
      </xdr:nvGraphicFramePr>
      <xdr:xfrm>
        <a:off x="0" y="4552950"/>
        <a:ext cx="78009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D2" sqref="D2"/>
    </sheetView>
  </sheetViews>
  <sheetFormatPr defaultColWidth="9.140625" defaultRowHeight="12.75"/>
  <cols>
    <col min="1" max="4" width="31.8515625" style="1" customWidth="1"/>
    <col min="5" max="16384" width="19.28125" style="1" customWidth="1"/>
  </cols>
  <sheetData>
    <row r="1" spans="1:2" ht="12.75" customHeight="1">
      <c r="A1" s="6" t="s">
        <v>86</v>
      </c>
      <c r="B1" s="2" t="s">
        <v>87</v>
      </c>
    </row>
    <row r="2" spans="1:2" ht="12.75" customHeight="1">
      <c r="A2" s="6" t="s">
        <v>36</v>
      </c>
      <c r="B2" s="2" t="s">
        <v>43</v>
      </c>
    </row>
    <row r="3" spans="1:2" ht="12.75" customHeight="1">
      <c r="A3" s="6" t="s">
        <v>88</v>
      </c>
      <c r="B3" s="2" t="s">
        <v>44</v>
      </c>
    </row>
    <row r="4" ht="12.75" customHeight="1"/>
    <row r="5" spans="1:3" ht="24.75" customHeight="1">
      <c r="A5" s="3" t="s">
        <v>37</v>
      </c>
      <c r="B5" s="36"/>
      <c r="C5" s="36"/>
    </row>
    <row r="6" ht="12.75" customHeight="1"/>
    <row r="7" spans="1:3" ht="18.75" customHeight="1">
      <c r="A7" s="37" t="s">
        <v>70</v>
      </c>
      <c r="B7" s="38"/>
      <c r="C7" s="39"/>
    </row>
    <row r="8" spans="1:3" ht="12.75" customHeight="1">
      <c r="A8" s="40"/>
      <c r="B8" s="41"/>
      <c r="C8" s="42"/>
    </row>
    <row r="9" spans="1:3" ht="12.75" customHeight="1">
      <c r="A9" s="43"/>
      <c r="B9" s="44"/>
      <c r="C9" s="45"/>
    </row>
    <row r="10" ht="12.75" customHeight="1"/>
    <row r="12" ht="24" customHeight="1">
      <c r="A12" s="3" t="s">
        <v>89</v>
      </c>
    </row>
    <row r="14" spans="1:4" ht="12.75">
      <c r="A14" s="2" t="s">
        <v>54</v>
      </c>
      <c r="B14" s="2" t="s">
        <v>54</v>
      </c>
      <c r="C14" s="2" t="s">
        <v>49</v>
      </c>
      <c r="D14" s="2" t="s">
        <v>49</v>
      </c>
    </row>
    <row r="15" spans="1:4" ht="25.5">
      <c r="A15" s="2" t="s">
        <v>46</v>
      </c>
      <c r="B15" s="2" t="s">
        <v>47</v>
      </c>
      <c r="C15" s="2" t="s">
        <v>48</v>
      </c>
      <c r="D15" s="2" t="s">
        <v>48</v>
      </c>
    </row>
    <row r="16" spans="1:4" ht="25.5">
      <c r="A16" s="7" t="s">
        <v>55</v>
      </c>
      <c r="B16" s="7" t="s">
        <v>57</v>
      </c>
      <c r="C16" s="7" t="s">
        <v>59</v>
      </c>
      <c r="D16" s="7" t="s">
        <v>57</v>
      </c>
    </row>
    <row r="17" spans="1:4" ht="89.25">
      <c r="A17" s="8" t="s">
        <v>56</v>
      </c>
      <c r="B17" s="8" t="s">
        <v>58</v>
      </c>
      <c r="C17" s="8" t="s">
        <v>60</v>
      </c>
      <c r="D17" s="8" t="s">
        <v>69</v>
      </c>
    </row>
    <row r="18" spans="1:5" ht="242.25">
      <c r="A18" s="8" t="s">
        <v>79</v>
      </c>
      <c r="B18" s="8"/>
      <c r="C18" s="49" t="s">
        <v>80</v>
      </c>
      <c r="D18" s="4"/>
      <c r="E18" s="9"/>
    </row>
    <row r="19" spans="1:4" ht="63.75">
      <c r="A19" s="50" t="s">
        <v>72</v>
      </c>
      <c r="B19" s="5"/>
      <c r="C19" s="35" t="s">
        <v>73</v>
      </c>
      <c r="D19" s="5"/>
    </row>
  </sheetData>
  <mergeCells count="2">
    <mergeCell ref="B5:C5"/>
    <mergeCell ref="A7:C9"/>
  </mergeCells>
  <printOptions/>
  <pageMargins left="0.75" right="0.75" top="1" bottom="1" header="0.4921259845" footer="0.49212598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9"/>
  <sheetViews>
    <sheetView workbookViewId="0" topLeftCell="A1">
      <selection activeCell="A31" sqref="A31"/>
    </sheetView>
  </sheetViews>
  <sheetFormatPr defaultColWidth="9.140625" defaultRowHeight="12.75"/>
  <cols>
    <col min="1" max="1" width="11.140625" style="25" customWidth="1"/>
    <col min="2" max="2" width="13.421875" style="26" customWidth="1"/>
    <col min="3" max="3" width="17.28125" style="25" customWidth="1"/>
    <col min="4" max="4" width="13.8515625" style="25" customWidth="1"/>
    <col min="5" max="5" width="27.421875" style="26" customWidth="1"/>
    <col min="6" max="6" width="30.140625" style="26" customWidth="1"/>
    <col min="7" max="7" width="13.28125" style="26" customWidth="1"/>
    <col min="8" max="8" width="10.140625" style="26" bestFit="1" customWidth="1"/>
    <col min="9" max="9" width="18.421875" style="26" customWidth="1"/>
    <col min="10" max="10" width="15.7109375" style="26" customWidth="1"/>
    <col min="11" max="11" width="16.140625" style="26" customWidth="1"/>
    <col min="12" max="12" width="15.140625" style="25" customWidth="1"/>
    <col min="13" max="17" width="10.8515625" style="26" customWidth="1"/>
    <col min="18" max="18" width="15.421875" style="26" customWidth="1"/>
    <col min="19" max="19" width="32.8515625" style="26" customWidth="1"/>
    <col min="20" max="20" width="15.57421875" style="25" customWidth="1"/>
    <col min="21" max="21" width="19.00390625" style="26" customWidth="1"/>
    <col min="22" max="16384" width="11.421875" style="26" customWidth="1"/>
  </cols>
  <sheetData>
    <row r="1" spans="1:5" ht="15.75">
      <c r="A1" s="30" t="s">
        <v>85</v>
      </c>
      <c r="E1" s="30"/>
    </row>
    <row r="3" spans="1:32" s="12" customFormat="1" ht="32.25" customHeight="1">
      <c r="A3" s="31" t="s">
        <v>74</v>
      </c>
      <c r="B3" s="31" t="s">
        <v>75</v>
      </c>
      <c r="C3" s="31" t="s">
        <v>76</v>
      </c>
      <c r="D3" s="31" t="s">
        <v>77</v>
      </c>
      <c r="E3" s="31" t="s">
        <v>78</v>
      </c>
      <c r="F3" s="33" t="s">
        <v>45</v>
      </c>
      <c r="G3" s="33" t="s">
        <v>0</v>
      </c>
      <c r="H3" s="34" t="s">
        <v>1</v>
      </c>
      <c r="I3" s="34" t="s">
        <v>3</v>
      </c>
      <c r="J3" s="34" t="s">
        <v>63</v>
      </c>
      <c r="K3" s="34" t="s">
        <v>83</v>
      </c>
      <c r="L3" s="34" t="s">
        <v>82</v>
      </c>
      <c r="M3" s="34" t="s">
        <v>4</v>
      </c>
      <c r="N3" s="34" t="s">
        <v>4</v>
      </c>
      <c r="O3" s="34" t="s">
        <v>4</v>
      </c>
      <c r="P3" s="34" t="s">
        <v>4</v>
      </c>
      <c r="Q3" s="34" t="s">
        <v>4</v>
      </c>
      <c r="R3" s="34" t="s">
        <v>40</v>
      </c>
      <c r="S3" s="34" t="s">
        <v>71</v>
      </c>
      <c r="T3" s="34" t="s">
        <v>68</v>
      </c>
      <c r="U3" s="34" t="s">
        <v>2</v>
      </c>
      <c r="W3" s="13"/>
      <c r="Z3" s="13"/>
      <c r="AA3" s="13"/>
      <c r="AB3" s="13"/>
      <c r="AD3" s="13"/>
      <c r="AE3" s="14"/>
      <c r="AF3" s="13"/>
    </row>
    <row r="4" spans="1:32" s="12" customFormat="1" ht="20.25" customHeight="1">
      <c r="A4" s="17"/>
      <c r="B4" s="15"/>
      <c r="C4" s="15"/>
      <c r="D4" s="15"/>
      <c r="E4" s="15"/>
      <c r="F4" s="15"/>
      <c r="G4" s="15"/>
      <c r="H4" s="16"/>
      <c r="I4" s="16"/>
      <c r="J4" s="16"/>
      <c r="K4" s="17" t="s">
        <v>26</v>
      </c>
      <c r="L4" s="17" t="s">
        <v>26</v>
      </c>
      <c r="M4" s="17" t="s">
        <v>26</v>
      </c>
      <c r="N4" s="17" t="s">
        <v>32</v>
      </c>
      <c r="O4" s="17" t="s">
        <v>35</v>
      </c>
      <c r="P4" s="17" t="s">
        <v>38</v>
      </c>
      <c r="Q4" s="16" t="s">
        <v>33</v>
      </c>
      <c r="R4" s="16"/>
      <c r="S4" s="16"/>
      <c r="T4" s="16"/>
      <c r="U4" s="16"/>
      <c r="W4" s="13"/>
      <c r="Z4" s="13"/>
      <c r="AA4" s="13"/>
      <c r="AB4" s="13"/>
      <c r="AD4" s="13"/>
      <c r="AE4" s="14"/>
      <c r="AF4" s="13"/>
    </row>
    <row r="5" spans="1:21" s="22" customFormat="1" ht="12.75">
      <c r="A5" s="18" t="s">
        <v>52</v>
      </c>
      <c r="B5" s="10" t="s">
        <v>5</v>
      </c>
      <c r="C5" s="29" t="s">
        <v>84</v>
      </c>
      <c r="D5" s="20" t="s">
        <v>53</v>
      </c>
      <c r="E5" s="10" t="s">
        <v>6</v>
      </c>
      <c r="F5" s="21" t="s">
        <v>34</v>
      </c>
      <c r="G5" s="32">
        <v>39706</v>
      </c>
      <c r="H5" s="32">
        <v>39730</v>
      </c>
      <c r="I5" s="53">
        <v>3</v>
      </c>
      <c r="J5" s="53">
        <v>30</v>
      </c>
      <c r="K5" s="54">
        <v>12</v>
      </c>
      <c r="L5" s="53">
        <v>25</v>
      </c>
      <c r="M5" s="53">
        <v>1</v>
      </c>
      <c r="N5" s="53"/>
      <c r="O5" s="53"/>
      <c r="P5" s="53"/>
      <c r="Q5" s="53">
        <v>13</v>
      </c>
      <c r="R5" s="53">
        <f aca="true" t="shared" si="0" ref="R5:R16">SUM(J5-Q5)</f>
        <v>17</v>
      </c>
      <c r="S5" s="51" t="s">
        <v>81</v>
      </c>
      <c r="T5" s="56">
        <f aca="true" t="shared" si="1" ref="T5:T28">SUM(R5*100/J5)</f>
        <v>56.666666666666664</v>
      </c>
      <c r="U5" s="53" t="s">
        <v>41</v>
      </c>
    </row>
    <row r="6" spans="1:21" s="22" customFormat="1" ht="12.75">
      <c r="A6" s="19" t="s">
        <v>52</v>
      </c>
      <c r="B6" s="10" t="s">
        <v>7</v>
      </c>
      <c r="C6" s="29" t="s">
        <v>84</v>
      </c>
      <c r="D6" s="20" t="s">
        <v>53</v>
      </c>
      <c r="E6" s="10" t="s">
        <v>8</v>
      </c>
      <c r="F6" s="21" t="s">
        <v>34</v>
      </c>
      <c r="G6" s="32">
        <v>39706</v>
      </c>
      <c r="H6" s="32">
        <v>39730</v>
      </c>
      <c r="I6" s="53">
        <v>3</v>
      </c>
      <c r="J6" s="53">
        <v>30</v>
      </c>
      <c r="K6" s="54" t="s">
        <v>23</v>
      </c>
      <c r="L6" s="53">
        <v>20</v>
      </c>
      <c r="M6" s="53">
        <v>0</v>
      </c>
      <c r="N6" s="53"/>
      <c r="O6" s="53"/>
      <c r="P6" s="53"/>
      <c r="Q6" s="53">
        <v>23</v>
      </c>
      <c r="R6" s="53">
        <f t="shared" si="0"/>
        <v>7</v>
      </c>
      <c r="S6" s="51" t="s">
        <v>81</v>
      </c>
      <c r="T6" s="56">
        <f t="shared" si="1"/>
        <v>23.333333333333332</v>
      </c>
      <c r="U6" s="53" t="s">
        <v>41</v>
      </c>
    </row>
    <row r="7" spans="1:21" s="22" customFormat="1" ht="12.75">
      <c r="A7" s="19" t="s">
        <v>52</v>
      </c>
      <c r="B7" s="10" t="s">
        <v>9</v>
      </c>
      <c r="C7" s="29" t="s">
        <v>84</v>
      </c>
      <c r="D7" s="20" t="s">
        <v>53</v>
      </c>
      <c r="E7" s="10" t="s">
        <v>10</v>
      </c>
      <c r="F7" s="21" t="s">
        <v>34</v>
      </c>
      <c r="G7" s="32">
        <v>39706</v>
      </c>
      <c r="H7" s="32">
        <v>39730</v>
      </c>
      <c r="I7" s="53">
        <v>3</v>
      </c>
      <c r="J7" s="53">
        <v>30</v>
      </c>
      <c r="K7" s="54" t="s">
        <v>20</v>
      </c>
      <c r="L7" s="53">
        <v>17</v>
      </c>
      <c r="M7" s="53">
        <v>2</v>
      </c>
      <c r="N7" s="53"/>
      <c r="O7" s="53"/>
      <c r="P7" s="53"/>
      <c r="Q7" s="53">
        <v>30</v>
      </c>
      <c r="R7" s="53">
        <f t="shared" si="0"/>
        <v>0</v>
      </c>
      <c r="S7" s="51" t="s">
        <v>81</v>
      </c>
      <c r="T7" s="56">
        <f t="shared" si="1"/>
        <v>0</v>
      </c>
      <c r="U7" s="53"/>
    </row>
    <row r="8" spans="1:21" s="22" customFormat="1" ht="12.75">
      <c r="A8" s="19" t="s">
        <v>52</v>
      </c>
      <c r="B8" s="10" t="s">
        <v>11</v>
      </c>
      <c r="C8" s="29" t="s">
        <v>84</v>
      </c>
      <c r="D8" s="20" t="s">
        <v>53</v>
      </c>
      <c r="E8" s="10" t="s">
        <v>12</v>
      </c>
      <c r="F8" s="21" t="s">
        <v>34</v>
      </c>
      <c r="G8" s="32">
        <v>39706</v>
      </c>
      <c r="H8" s="32">
        <v>39730</v>
      </c>
      <c r="I8" s="53">
        <v>3</v>
      </c>
      <c r="J8" s="53">
        <v>30</v>
      </c>
      <c r="K8" s="54" t="s">
        <v>17</v>
      </c>
      <c r="L8" s="53">
        <v>30</v>
      </c>
      <c r="M8" s="53">
        <v>1</v>
      </c>
      <c r="N8" s="53"/>
      <c r="O8" s="53"/>
      <c r="P8" s="53"/>
      <c r="Q8" s="53">
        <v>17</v>
      </c>
      <c r="R8" s="53">
        <f t="shared" si="0"/>
        <v>13</v>
      </c>
      <c r="S8" s="51" t="s">
        <v>81</v>
      </c>
      <c r="T8" s="56">
        <f t="shared" si="1"/>
        <v>43.333333333333336</v>
      </c>
      <c r="U8" s="53" t="s">
        <v>41</v>
      </c>
    </row>
    <row r="9" spans="1:21" s="22" customFormat="1" ht="12.75">
      <c r="A9" s="19" t="s">
        <v>52</v>
      </c>
      <c r="B9" s="10" t="s">
        <v>13</v>
      </c>
      <c r="C9" s="29" t="s">
        <v>84</v>
      </c>
      <c r="D9" s="20" t="s">
        <v>53</v>
      </c>
      <c r="E9" s="10" t="s">
        <v>14</v>
      </c>
      <c r="F9" s="21" t="s">
        <v>34</v>
      </c>
      <c r="G9" s="32">
        <v>39706</v>
      </c>
      <c r="H9" s="32">
        <v>39730</v>
      </c>
      <c r="I9" s="53">
        <v>3</v>
      </c>
      <c r="J9" s="53">
        <v>30</v>
      </c>
      <c r="K9" s="54" t="s">
        <v>64</v>
      </c>
      <c r="L9" s="53">
        <v>24</v>
      </c>
      <c r="M9" s="53">
        <v>1</v>
      </c>
      <c r="N9" s="53"/>
      <c r="O9" s="53"/>
      <c r="P9" s="53"/>
      <c r="Q9" s="53">
        <v>15</v>
      </c>
      <c r="R9" s="53">
        <f t="shared" si="0"/>
        <v>15</v>
      </c>
      <c r="S9" s="51" t="s">
        <v>81</v>
      </c>
      <c r="T9" s="56">
        <f t="shared" si="1"/>
        <v>50</v>
      </c>
      <c r="U9" s="53" t="s">
        <v>41</v>
      </c>
    </row>
    <row r="10" spans="1:21" s="22" customFormat="1" ht="12.75">
      <c r="A10" s="19" t="s">
        <v>52</v>
      </c>
      <c r="B10" s="10" t="s">
        <v>15</v>
      </c>
      <c r="C10" s="29" t="s">
        <v>84</v>
      </c>
      <c r="D10" s="20" t="s">
        <v>53</v>
      </c>
      <c r="E10" s="10" t="s">
        <v>16</v>
      </c>
      <c r="F10" s="21" t="s">
        <v>34</v>
      </c>
      <c r="G10" s="32">
        <v>39706</v>
      </c>
      <c r="H10" s="32">
        <v>39730</v>
      </c>
      <c r="I10" s="53">
        <v>3</v>
      </c>
      <c r="J10" s="53">
        <v>30</v>
      </c>
      <c r="K10" s="54" t="s">
        <v>18</v>
      </c>
      <c r="L10" s="53">
        <v>22</v>
      </c>
      <c r="M10" s="53">
        <v>1</v>
      </c>
      <c r="N10" s="53"/>
      <c r="O10" s="53"/>
      <c r="P10" s="53"/>
      <c r="Q10" s="53">
        <v>7</v>
      </c>
      <c r="R10" s="53">
        <f t="shared" si="0"/>
        <v>23</v>
      </c>
      <c r="S10" s="51" t="s">
        <v>81</v>
      </c>
      <c r="T10" s="56">
        <f t="shared" si="1"/>
        <v>76.66666666666667</v>
      </c>
      <c r="U10" s="53" t="s">
        <v>41</v>
      </c>
    </row>
    <row r="11" spans="1:21" s="22" customFormat="1" ht="12.75">
      <c r="A11" s="19" t="s">
        <v>52</v>
      </c>
      <c r="B11" s="10" t="s">
        <v>5</v>
      </c>
      <c r="C11" s="29" t="s">
        <v>84</v>
      </c>
      <c r="D11" s="20" t="s">
        <v>53</v>
      </c>
      <c r="E11" s="10" t="s">
        <v>6</v>
      </c>
      <c r="F11" s="21" t="s">
        <v>50</v>
      </c>
      <c r="G11" s="32">
        <v>39706</v>
      </c>
      <c r="H11" s="32">
        <v>39730</v>
      </c>
      <c r="I11" s="53">
        <v>3</v>
      </c>
      <c r="J11" s="53">
        <v>30</v>
      </c>
      <c r="K11" s="54" t="s">
        <v>23</v>
      </c>
      <c r="L11" s="53">
        <v>30</v>
      </c>
      <c r="M11" s="53">
        <v>4</v>
      </c>
      <c r="N11" s="55">
        <v>9</v>
      </c>
      <c r="O11" s="53"/>
      <c r="P11" s="53"/>
      <c r="Q11" s="53">
        <v>30</v>
      </c>
      <c r="R11" s="53">
        <f t="shared" si="0"/>
        <v>0</v>
      </c>
      <c r="S11" s="51" t="s">
        <v>90</v>
      </c>
      <c r="T11" s="56">
        <f t="shared" si="1"/>
        <v>0</v>
      </c>
      <c r="U11" s="53"/>
    </row>
    <row r="12" spans="1:21" s="22" customFormat="1" ht="12.75">
      <c r="A12" s="19" t="s">
        <v>52</v>
      </c>
      <c r="B12" s="10" t="s">
        <v>7</v>
      </c>
      <c r="C12" s="29" t="s">
        <v>84</v>
      </c>
      <c r="D12" s="20" t="s">
        <v>53</v>
      </c>
      <c r="E12" s="10" t="s">
        <v>8</v>
      </c>
      <c r="F12" s="21" t="s">
        <v>50</v>
      </c>
      <c r="G12" s="32">
        <v>39706</v>
      </c>
      <c r="H12" s="32">
        <v>39730</v>
      </c>
      <c r="I12" s="53">
        <v>3</v>
      </c>
      <c r="J12" s="53">
        <v>30</v>
      </c>
      <c r="K12" s="54" t="s">
        <v>24</v>
      </c>
      <c r="L12" s="53">
        <v>27</v>
      </c>
      <c r="M12" s="53">
        <v>5</v>
      </c>
      <c r="N12" s="55">
        <v>16</v>
      </c>
      <c r="O12" s="53"/>
      <c r="P12" s="53"/>
      <c r="Q12" s="53">
        <v>30</v>
      </c>
      <c r="R12" s="53">
        <f t="shared" si="0"/>
        <v>0</v>
      </c>
      <c r="S12" s="51" t="s">
        <v>90</v>
      </c>
      <c r="T12" s="56">
        <f t="shared" si="1"/>
        <v>0</v>
      </c>
      <c r="U12" s="53"/>
    </row>
    <row r="13" spans="1:21" s="22" customFormat="1" ht="12.75">
      <c r="A13" s="19" t="s">
        <v>52</v>
      </c>
      <c r="B13" s="10" t="s">
        <v>9</v>
      </c>
      <c r="C13" s="29" t="s">
        <v>84</v>
      </c>
      <c r="D13" s="20" t="s">
        <v>53</v>
      </c>
      <c r="E13" s="10" t="s">
        <v>10</v>
      </c>
      <c r="F13" s="21" t="s">
        <v>50</v>
      </c>
      <c r="G13" s="32">
        <v>39706</v>
      </c>
      <c r="H13" s="32">
        <v>39730</v>
      </c>
      <c r="I13" s="53">
        <v>3</v>
      </c>
      <c r="J13" s="53">
        <v>30</v>
      </c>
      <c r="K13" s="54" t="s">
        <v>65</v>
      </c>
      <c r="L13" s="53">
        <v>25</v>
      </c>
      <c r="M13" s="53">
        <v>13</v>
      </c>
      <c r="N13" s="55">
        <v>5</v>
      </c>
      <c r="O13" s="53"/>
      <c r="P13" s="53"/>
      <c r="Q13" s="53">
        <v>30</v>
      </c>
      <c r="R13" s="53">
        <f t="shared" si="0"/>
        <v>0</v>
      </c>
      <c r="S13" s="51" t="s">
        <v>90</v>
      </c>
      <c r="T13" s="56">
        <f t="shared" si="1"/>
        <v>0</v>
      </c>
      <c r="U13" s="53"/>
    </row>
    <row r="14" spans="1:21" s="22" customFormat="1" ht="12.75">
      <c r="A14" s="19" t="s">
        <v>52</v>
      </c>
      <c r="B14" s="10" t="s">
        <v>11</v>
      </c>
      <c r="C14" s="29" t="s">
        <v>84</v>
      </c>
      <c r="D14" s="20" t="s">
        <v>53</v>
      </c>
      <c r="E14" s="10" t="s">
        <v>12</v>
      </c>
      <c r="F14" s="21" t="s">
        <v>50</v>
      </c>
      <c r="G14" s="32">
        <v>39706</v>
      </c>
      <c r="H14" s="32">
        <v>39730</v>
      </c>
      <c r="I14" s="53">
        <v>3</v>
      </c>
      <c r="J14" s="53">
        <v>30</v>
      </c>
      <c r="K14" s="54" t="s">
        <v>66</v>
      </c>
      <c r="L14" s="53">
        <v>35</v>
      </c>
      <c r="M14" s="53">
        <v>9</v>
      </c>
      <c r="N14" s="55">
        <v>15</v>
      </c>
      <c r="O14" s="53"/>
      <c r="P14" s="53"/>
      <c r="Q14" s="53">
        <v>30</v>
      </c>
      <c r="R14" s="53">
        <f t="shared" si="0"/>
        <v>0</v>
      </c>
      <c r="S14" s="51" t="s">
        <v>90</v>
      </c>
      <c r="T14" s="56">
        <f t="shared" si="1"/>
        <v>0</v>
      </c>
      <c r="U14" s="53"/>
    </row>
    <row r="15" spans="1:21" s="22" customFormat="1" ht="12.75">
      <c r="A15" s="19" t="s">
        <v>52</v>
      </c>
      <c r="B15" s="10" t="s">
        <v>13</v>
      </c>
      <c r="C15" s="29" t="s">
        <v>84</v>
      </c>
      <c r="D15" s="20" t="s">
        <v>53</v>
      </c>
      <c r="E15" s="10" t="s">
        <v>14</v>
      </c>
      <c r="F15" s="21" t="s">
        <v>50</v>
      </c>
      <c r="G15" s="32">
        <v>39706</v>
      </c>
      <c r="H15" s="32">
        <v>39730</v>
      </c>
      <c r="I15" s="53">
        <v>3</v>
      </c>
      <c r="J15" s="53">
        <v>30</v>
      </c>
      <c r="K15" s="54" t="s">
        <v>66</v>
      </c>
      <c r="L15" s="53">
        <v>32</v>
      </c>
      <c r="M15" s="53">
        <v>7</v>
      </c>
      <c r="N15" s="55">
        <v>16</v>
      </c>
      <c r="O15" s="53"/>
      <c r="P15" s="53"/>
      <c r="Q15" s="53">
        <v>30</v>
      </c>
      <c r="R15" s="53">
        <f t="shared" si="0"/>
        <v>0</v>
      </c>
      <c r="S15" s="51" t="s">
        <v>90</v>
      </c>
      <c r="T15" s="56">
        <f t="shared" si="1"/>
        <v>0</v>
      </c>
      <c r="U15" s="53"/>
    </row>
    <row r="16" spans="1:21" s="22" customFormat="1" ht="12.75">
      <c r="A16" s="19" t="s">
        <v>52</v>
      </c>
      <c r="B16" s="10" t="s">
        <v>15</v>
      </c>
      <c r="C16" s="29" t="s">
        <v>84</v>
      </c>
      <c r="D16" s="20" t="s">
        <v>53</v>
      </c>
      <c r="E16" s="10" t="s">
        <v>16</v>
      </c>
      <c r="F16" s="21" t="s">
        <v>50</v>
      </c>
      <c r="G16" s="32">
        <v>39706</v>
      </c>
      <c r="H16" s="32">
        <v>39730</v>
      </c>
      <c r="I16" s="53">
        <v>3</v>
      </c>
      <c r="J16" s="53">
        <v>30</v>
      </c>
      <c r="K16" s="54" t="s">
        <v>39</v>
      </c>
      <c r="L16" s="53">
        <v>32</v>
      </c>
      <c r="M16" s="53">
        <v>6</v>
      </c>
      <c r="N16" s="55">
        <v>12</v>
      </c>
      <c r="O16" s="53"/>
      <c r="P16" s="53"/>
      <c r="Q16" s="53">
        <v>30</v>
      </c>
      <c r="R16" s="53">
        <f t="shared" si="0"/>
        <v>0</v>
      </c>
      <c r="S16" s="51" t="s">
        <v>90</v>
      </c>
      <c r="T16" s="56">
        <f t="shared" si="1"/>
        <v>0</v>
      </c>
      <c r="U16" s="53"/>
    </row>
    <row r="17" spans="1:21" s="23" customFormat="1" ht="12.75">
      <c r="A17" s="19" t="s">
        <v>52</v>
      </c>
      <c r="B17" s="10" t="s">
        <v>5</v>
      </c>
      <c r="C17" s="29" t="s">
        <v>84</v>
      </c>
      <c r="D17" s="20" t="s">
        <v>53</v>
      </c>
      <c r="E17" s="10" t="s">
        <v>6</v>
      </c>
      <c r="F17" s="10" t="s">
        <v>61</v>
      </c>
      <c r="G17" s="32">
        <v>39706</v>
      </c>
      <c r="H17" s="32">
        <v>39741</v>
      </c>
      <c r="I17" s="53">
        <v>5</v>
      </c>
      <c r="J17" s="53">
        <v>60</v>
      </c>
      <c r="K17" s="54" t="s">
        <v>30</v>
      </c>
      <c r="L17" s="54">
        <v>11</v>
      </c>
      <c r="M17" s="54" t="s">
        <v>27</v>
      </c>
      <c r="N17" s="54"/>
      <c r="O17" s="53"/>
      <c r="P17" s="53">
        <v>22</v>
      </c>
      <c r="Q17" s="53"/>
      <c r="R17" s="53">
        <f aca="true" t="shared" si="2" ref="R17:R22">SUM(J17-P17)</f>
        <v>38</v>
      </c>
      <c r="S17" s="52" t="s">
        <v>91</v>
      </c>
      <c r="T17" s="56">
        <f t="shared" si="1"/>
        <v>63.333333333333336</v>
      </c>
      <c r="U17" s="53" t="s">
        <v>42</v>
      </c>
    </row>
    <row r="18" spans="1:21" s="23" customFormat="1" ht="12.75">
      <c r="A18" s="24" t="s">
        <v>52</v>
      </c>
      <c r="B18" s="10" t="s">
        <v>7</v>
      </c>
      <c r="C18" s="29" t="s">
        <v>84</v>
      </c>
      <c r="D18" s="20" t="s">
        <v>53</v>
      </c>
      <c r="E18" s="10" t="s">
        <v>8</v>
      </c>
      <c r="F18" s="10" t="s">
        <v>61</v>
      </c>
      <c r="G18" s="32">
        <v>39706</v>
      </c>
      <c r="H18" s="32">
        <v>39741</v>
      </c>
      <c r="I18" s="53">
        <v>5</v>
      </c>
      <c r="J18" s="53">
        <v>60</v>
      </c>
      <c r="K18" s="54" t="s">
        <v>19</v>
      </c>
      <c r="L18" s="54">
        <v>12</v>
      </c>
      <c r="M18" s="54">
        <v>0</v>
      </c>
      <c r="N18" s="54"/>
      <c r="O18" s="53"/>
      <c r="P18" s="53">
        <v>30</v>
      </c>
      <c r="Q18" s="53"/>
      <c r="R18" s="53">
        <f t="shared" si="2"/>
        <v>30</v>
      </c>
      <c r="S18" s="52" t="s">
        <v>91</v>
      </c>
      <c r="T18" s="56">
        <f t="shared" si="1"/>
        <v>50</v>
      </c>
      <c r="U18" s="53" t="s">
        <v>42</v>
      </c>
    </row>
    <row r="19" spans="1:21" s="23" customFormat="1" ht="12.75">
      <c r="A19" s="24" t="s">
        <v>52</v>
      </c>
      <c r="B19" s="10" t="s">
        <v>9</v>
      </c>
      <c r="C19" s="29" t="s">
        <v>84</v>
      </c>
      <c r="D19" s="20" t="s">
        <v>53</v>
      </c>
      <c r="E19" s="10" t="s">
        <v>10</v>
      </c>
      <c r="F19" s="10" t="s">
        <v>61</v>
      </c>
      <c r="G19" s="32">
        <v>39706</v>
      </c>
      <c r="H19" s="32">
        <v>39741</v>
      </c>
      <c r="I19" s="53">
        <v>4</v>
      </c>
      <c r="J19" s="53">
        <v>60</v>
      </c>
      <c r="K19" s="54" t="s">
        <v>21</v>
      </c>
      <c r="L19" s="54">
        <v>11</v>
      </c>
      <c r="M19" s="54">
        <v>1</v>
      </c>
      <c r="N19" s="54"/>
      <c r="O19" s="53"/>
      <c r="P19" s="53">
        <v>48</v>
      </c>
      <c r="Q19" s="53"/>
      <c r="R19" s="53">
        <f t="shared" si="2"/>
        <v>12</v>
      </c>
      <c r="S19" s="52" t="s">
        <v>91</v>
      </c>
      <c r="T19" s="56">
        <f t="shared" si="1"/>
        <v>20</v>
      </c>
      <c r="U19" s="57" t="s">
        <v>51</v>
      </c>
    </row>
    <row r="20" spans="1:21" s="23" customFormat="1" ht="12.75">
      <c r="A20" s="24" t="s">
        <v>52</v>
      </c>
      <c r="B20" s="10" t="s">
        <v>11</v>
      </c>
      <c r="C20" s="29" t="s">
        <v>84</v>
      </c>
      <c r="D20" s="20" t="s">
        <v>53</v>
      </c>
      <c r="E20" s="10" t="s">
        <v>12</v>
      </c>
      <c r="F20" s="10" t="s">
        <v>61</v>
      </c>
      <c r="G20" s="32">
        <v>39706</v>
      </c>
      <c r="H20" s="32">
        <v>39741</v>
      </c>
      <c r="I20" s="53">
        <v>5</v>
      </c>
      <c r="J20" s="53">
        <v>60</v>
      </c>
      <c r="K20" s="54" t="s">
        <v>67</v>
      </c>
      <c r="L20" s="54">
        <v>14</v>
      </c>
      <c r="M20" s="54">
        <v>0</v>
      </c>
      <c r="N20" s="54"/>
      <c r="O20" s="53"/>
      <c r="P20" s="53">
        <v>12</v>
      </c>
      <c r="Q20" s="53"/>
      <c r="R20" s="53">
        <f t="shared" si="2"/>
        <v>48</v>
      </c>
      <c r="S20" s="52" t="s">
        <v>91</v>
      </c>
      <c r="T20" s="56">
        <f t="shared" si="1"/>
        <v>80</v>
      </c>
      <c r="U20" s="53" t="s">
        <v>42</v>
      </c>
    </row>
    <row r="21" spans="1:21" s="23" customFormat="1" ht="12.75">
      <c r="A21" s="24" t="s">
        <v>52</v>
      </c>
      <c r="B21" s="10" t="s">
        <v>13</v>
      </c>
      <c r="C21" s="29" t="s">
        <v>84</v>
      </c>
      <c r="D21" s="20" t="s">
        <v>53</v>
      </c>
      <c r="E21" s="10" t="s">
        <v>14</v>
      </c>
      <c r="F21" s="10" t="s">
        <v>61</v>
      </c>
      <c r="G21" s="32">
        <v>39706</v>
      </c>
      <c r="H21" s="32">
        <v>39741</v>
      </c>
      <c r="I21" s="53">
        <v>6</v>
      </c>
      <c r="J21" s="53">
        <v>60</v>
      </c>
      <c r="K21" s="54" t="s">
        <v>67</v>
      </c>
      <c r="L21" s="54" t="s">
        <v>20</v>
      </c>
      <c r="M21" s="54">
        <v>0</v>
      </c>
      <c r="N21" s="54"/>
      <c r="O21" s="53"/>
      <c r="P21" s="53">
        <v>14</v>
      </c>
      <c r="Q21" s="53"/>
      <c r="R21" s="53">
        <f t="shared" si="2"/>
        <v>46</v>
      </c>
      <c r="S21" s="52" t="s">
        <v>91</v>
      </c>
      <c r="T21" s="56">
        <f t="shared" si="1"/>
        <v>76.66666666666667</v>
      </c>
      <c r="U21" s="57" t="s">
        <v>51</v>
      </c>
    </row>
    <row r="22" spans="1:21" s="23" customFormat="1" ht="12.75">
      <c r="A22" s="24" t="s">
        <v>52</v>
      </c>
      <c r="B22" s="11" t="s">
        <v>15</v>
      </c>
      <c r="C22" s="29" t="s">
        <v>84</v>
      </c>
      <c r="D22" s="20" t="s">
        <v>53</v>
      </c>
      <c r="E22" s="10" t="s">
        <v>16</v>
      </c>
      <c r="F22" s="10" t="s">
        <v>61</v>
      </c>
      <c r="G22" s="32">
        <v>39706</v>
      </c>
      <c r="H22" s="32">
        <v>39741</v>
      </c>
      <c r="I22" s="53">
        <v>5</v>
      </c>
      <c r="J22" s="53">
        <v>60</v>
      </c>
      <c r="K22" s="54" t="s">
        <v>21</v>
      </c>
      <c r="L22" s="54" t="s">
        <v>21</v>
      </c>
      <c r="M22" s="54">
        <v>1</v>
      </c>
      <c r="N22" s="54"/>
      <c r="O22" s="53"/>
      <c r="P22" s="53">
        <v>20</v>
      </c>
      <c r="Q22" s="53"/>
      <c r="R22" s="53">
        <f t="shared" si="2"/>
        <v>40</v>
      </c>
      <c r="S22" s="52" t="s">
        <v>91</v>
      </c>
      <c r="T22" s="56">
        <f t="shared" si="1"/>
        <v>66.66666666666667</v>
      </c>
      <c r="U22" s="53" t="s">
        <v>42</v>
      </c>
    </row>
    <row r="23" spans="1:21" s="23" customFormat="1" ht="12.75">
      <c r="A23" s="24" t="s">
        <v>52</v>
      </c>
      <c r="B23" s="10" t="s">
        <v>5</v>
      </c>
      <c r="C23" s="29" t="s">
        <v>84</v>
      </c>
      <c r="D23" s="20" t="s">
        <v>53</v>
      </c>
      <c r="E23" s="10" t="s">
        <v>6</v>
      </c>
      <c r="F23" s="21" t="s">
        <v>62</v>
      </c>
      <c r="G23" s="32">
        <v>39706</v>
      </c>
      <c r="H23" s="32">
        <v>39741</v>
      </c>
      <c r="I23" s="53">
        <v>5</v>
      </c>
      <c r="J23" s="53">
        <v>85</v>
      </c>
      <c r="K23" s="54" t="s">
        <v>67</v>
      </c>
      <c r="L23" s="54" t="s">
        <v>22</v>
      </c>
      <c r="M23" s="54" t="s">
        <v>28</v>
      </c>
      <c r="N23" s="54"/>
      <c r="O23" s="53">
        <v>58</v>
      </c>
      <c r="P23" s="53"/>
      <c r="Q23" s="53"/>
      <c r="R23" s="53">
        <f aca="true" t="shared" si="3" ref="R23:R28">SUM(J23-O23)</f>
        <v>27</v>
      </c>
      <c r="S23" s="52" t="s">
        <v>91</v>
      </c>
      <c r="T23" s="56">
        <f t="shared" si="1"/>
        <v>31.764705882352942</v>
      </c>
      <c r="U23" s="53"/>
    </row>
    <row r="24" spans="1:21" s="23" customFormat="1" ht="12.75">
      <c r="A24" s="24" t="s">
        <v>52</v>
      </c>
      <c r="B24" s="10" t="s">
        <v>7</v>
      </c>
      <c r="C24" s="29" t="s">
        <v>84</v>
      </c>
      <c r="D24" s="20" t="s">
        <v>53</v>
      </c>
      <c r="E24" s="10" t="s">
        <v>8</v>
      </c>
      <c r="F24" s="21" t="s">
        <v>62</v>
      </c>
      <c r="G24" s="32">
        <v>39706</v>
      </c>
      <c r="H24" s="32">
        <v>39741</v>
      </c>
      <c r="I24" s="53">
        <v>5</v>
      </c>
      <c r="J24" s="53">
        <v>85</v>
      </c>
      <c r="K24" s="54" t="s">
        <v>19</v>
      </c>
      <c r="L24" s="54" t="s">
        <v>20</v>
      </c>
      <c r="M24" s="54" t="s">
        <v>29</v>
      </c>
      <c r="N24" s="54"/>
      <c r="O24" s="53">
        <v>81</v>
      </c>
      <c r="P24" s="53"/>
      <c r="Q24" s="53"/>
      <c r="R24" s="53">
        <f t="shared" si="3"/>
        <v>4</v>
      </c>
      <c r="S24" s="52" t="s">
        <v>91</v>
      </c>
      <c r="T24" s="56">
        <f t="shared" si="1"/>
        <v>4.705882352941177</v>
      </c>
      <c r="U24" s="53"/>
    </row>
    <row r="25" spans="1:21" s="23" customFormat="1" ht="12.75">
      <c r="A25" s="24" t="s">
        <v>52</v>
      </c>
      <c r="B25" s="10" t="s">
        <v>9</v>
      </c>
      <c r="C25" s="29" t="s">
        <v>84</v>
      </c>
      <c r="D25" s="20" t="s">
        <v>53</v>
      </c>
      <c r="E25" s="10" t="s">
        <v>10</v>
      </c>
      <c r="F25" s="21" t="s">
        <v>62</v>
      </c>
      <c r="G25" s="32">
        <v>39706</v>
      </c>
      <c r="H25" s="32">
        <v>39741</v>
      </c>
      <c r="I25" s="53">
        <v>5</v>
      </c>
      <c r="J25" s="53">
        <v>85</v>
      </c>
      <c r="K25" s="54" t="s">
        <v>67</v>
      </c>
      <c r="L25" s="54" t="s">
        <v>23</v>
      </c>
      <c r="M25" s="54" t="s">
        <v>27</v>
      </c>
      <c r="N25" s="54"/>
      <c r="O25" s="53">
        <v>78</v>
      </c>
      <c r="P25" s="53"/>
      <c r="Q25" s="53"/>
      <c r="R25" s="53">
        <f t="shared" si="3"/>
        <v>7</v>
      </c>
      <c r="S25" s="52" t="s">
        <v>91</v>
      </c>
      <c r="T25" s="56">
        <f t="shared" si="1"/>
        <v>8.235294117647058</v>
      </c>
      <c r="U25" s="53"/>
    </row>
    <row r="26" spans="1:21" s="23" customFormat="1" ht="12.75">
      <c r="A26" s="24" t="s">
        <v>52</v>
      </c>
      <c r="B26" s="10" t="s">
        <v>11</v>
      </c>
      <c r="C26" s="29" t="s">
        <v>84</v>
      </c>
      <c r="D26" s="20" t="s">
        <v>53</v>
      </c>
      <c r="E26" s="10" t="s">
        <v>12</v>
      </c>
      <c r="F26" s="21" t="s">
        <v>62</v>
      </c>
      <c r="G26" s="32">
        <v>39706</v>
      </c>
      <c r="H26" s="32">
        <v>39741</v>
      </c>
      <c r="I26" s="53">
        <v>5</v>
      </c>
      <c r="J26" s="53">
        <v>84</v>
      </c>
      <c r="K26" s="54" t="s">
        <v>67</v>
      </c>
      <c r="L26" s="54" t="s">
        <v>24</v>
      </c>
      <c r="M26" s="54" t="s">
        <v>30</v>
      </c>
      <c r="N26" s="54"/>
      <c r="O26" s="53">
        <v>79</v>
      </c>
      <c r="P26" s="53"/>
      <c r="Q26" s="53"/>
      <c r="R26" s="53">
        <f t="shared" si="3"/>
        <v>5</v>
      </c>
      <c r="S26" s="52" t="s">
        <v>91</v>
      </c>
      <c r="T26" s="56">
        <f t="shared" si="1"/>
        <v>5.9523809523809526</v>
      </c>
      <c r="U26" s="53"/>
    </row>
    <row r="27" spans="1:21" s="23" customFormat="1" ht="12.75">
      <c r="A27" s="24" t="s">
        <v>52</v>
      </c>
      <c r="B27" s="10" t="s">
        <v>13</v>
      </c>
      <c r="C27" s="29" t="s">
        <v>84</v>
      </c>
      <c r="D27" s="20" t="s">
        <v>53</v>
      </c>
      <c r="E27" s="10" t="s">
        <v>14</v>
      </c>
      <c r="F27" s="21" t="s">
        <v>62</v>
      </c>
      <c r="G27" s="32">
        <v>39706</v>
      </c>
      <c r="H27" s="32">
        <v>39741</v>
      </c>
      <c r="I27" s="53">
        <v>5</v>
      </c>
      <c r="J27" s="53">
        <v>84</v>
      </c>
      <c r="K27" s="54" t="s">
        <v>19</v>
      </c>
      <c r="L27" s="54" t="s">
        <v>25</v>
      </c>
      <c r="M27" s="54" t="s">
        <v>31</v>
      </c>
      <c r="N27" s="54"/>
      <c r="O27" s="53">
        <v>64</v>
      </c>
      <c r="P27" s="53"/>
      <c r="Q27" s="53"/>
      <c r="R27" s="53">
        <f t="shared" si="3"/>
        <v>20</v>
      </c>
      <c r="S27" s="52" t="s">
        <v>91</v>
      </c>
      <c r="T27" s="56">
        <f t="shared" si="1"/>
        <v>23.80952380952381</v>
      </c>
      <c r="U27" s="53"/>
    </row>
    <row r="28" spans="1:21" s="23" customFormat="1" ht="12.75">
      <c r="A28" s="24" t="s">
        <v>52</v>
      </c>
      <c r="B28" s="10" t="s">
        <v>15</v>
      </c>
      <c r="C28" s="29" t="s">
        <v>84</v>
      </c>
      <c r="D28" s="19" t="s">
        <v>53</v>
      </c>
      <c r="E28" s="10" t="s">
        <v>16</v>
      </c>
      <c r="F28" s="21" t="s">
        <v>62</v>
      </c>
      <c r="G28" s="32">
        <v>39706</v>
      </c>
      <c r="H28" s="32">
        <v>39741</v>
      </c>
      <c r="I28" s="53">
        <v>4</v>
      </c>
      <c r="J28" s="53">
        <v>84</v>
      </c>
      <c r="K28" s="54" t="s">
        <v>19</v>
      </c>
      <c r="L28" s="54" t="s">
        <v>25</v>
      </c>
      <c r="M28" s="54" t="s">
        <v>29</v>
      </c>
      <c r="N28" s="54"/>
      <c r="O28" s="53">
        <v>82</v>
      </c>
      <c r="P28" s="53"/>
      <c r="Q28" s="53"/>
      <c r="R28" s="53">
        <f t="shared" si="3"/>
        <v>2</v>
      </c>
      <c r="S28" s="52" t="s">
        <v>91</v>
      </c>
      <c r="T28" s="56">
        <f t="shared" si="1"/>
        <v>2.380952380952381</v>
      </c>
      <c r="U28" s="53"/>
    </row>
    <row r="29" spans="11:12" ht="12.75">
      <c r="K29" s="27"/>
      <c r="L29" s="28"/>
    </row>
  </sheetData>
  <printOptions/>
  <pageMargins left="0.75" right="0.75" top="1" bottom="1" header="0.4921259845" footer="0.492125984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"/>
  <sheetViews>
    <sheetView workbookViewId="0" topLeftCell="A1">
      <selection activeCell="M5" sqref="M5"/>
    </sheetView>
  </sheetViews>
  <sheetFormatPr defaultColWidth="9.140625" defaultRowHeight="12.75"/>
  <cols>
    <col min="1" max="16384" width="11.421875" style="0" customWidth="1"/>
  </cols>
  <sheetData>
    <row r="2" spans="1:11" ht="327" customHeight="1">
      <c r="A2" s="46" t="s">
        <v>92</v>
      </c>
      <c r="B2" s="47"/>
      <c r="C2" s="47"/>
      <c r="D2" s="47"/>
      <c r="E2" s="48"/>
      <c r="F2" s="48"/>
      <c r="G2" s="48"/>
      <c r="H2" s="48"/>
      <c r="I2" s="48"/>
      <c r="J2" s="48"/>
      <c r="K2" s="48"/>
    </row>
  </sheetData>
  <mergeCells count="1">
    <mergeCell ref="A2:K2"/>
  </mergeCells>
  <printOptions/>
  <pageMargins left="0.75" right="0.75" top="1" bottom="1" header="0.4921259845" footer="0.4921259845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Arche Noah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Franzi</dc:creator>
  <cp:keywords/>
  <dc:description/>
  <cp:lastModifiedBy>Treuren, Robbert van</cp:lastModifiedBy>
  <cp:lastPrinted>2008-10-20T11:44:13Z</cp:lastPrinted>
  <dcterms:created xsi:type="dcterms:W3CDTF">2007-09-19T11:07:03Z</dcterms:created>
  <dcterms:modified xsi:type="dcterms:W3CDTF">2009-12-02T13:38:37Z</dcterms:modified>
  <cp:category/>
  <cp:version/>
  <cp:contentType/>
  <cp:contentStatus/>
</cp:coreProperties>
</file>